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<sst xmlns="http://schemas.openxmlformats.org/spreadsheetml/2006/main" count="48" uniqueCount="48">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</sst>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0" fontId="3" fillId="2" borderId="2" xfId="21" applyFont="1" applyFill="1" applyBorder="1" applyAlignment="1" applyProtection="1">
      <alignment horizontal="center" vertical="center" wrapText="1"/>
      <protection locked="0"/>
    </xf>
    <xf numFmtId="0" fontId="3" fillId="2" borderId="3" xfId="2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/>
      <protection/>
    </xf>
    <xf numFmtId="4" fontId="3" fillId="2" borderId="6" xfId="21" applyNumberFormat="1" applyFont="1" applyFill="1" applyBorder="1" applyAlignment="1">
      <alignment horizontal="center" vertical="center" wrapText="1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3" fillId="2" borderId="8" xfId="21" applyFont="1" applyFill="1" applyBorder="1" applyAlignment="1">
      <alignment horizontal="center" vertical="center"/>
      <protection/>
    </xf>
    <xf numFmtId="4" fontId="3" fillId="2" borderId="9" xfId="21" applyNumberFormat="1" applyFont="1" applyFill="1" applyBorder="1" applyAlignment="1">
      <alignment horizontal="center" vertical="center" wrapText="1"/>
      <protection/>
    </xf>
    <xf numFmtId="4" fontId="3" fillId="2" borderId="10" xfId="21" applyNumberFormat="1" applyFont="1" applyFill="1" applyBorder="1" applyAlignment="1">
      <alignment horizontal="center" vertical="center" wrapText="1"/>
      <protection/>
    </xf>
    <xf numFmtId="0" fontId="3" fillId="2" borderId="11" xfId="21" applyFont="1" applyFill="1" applyBorder="1" applyAlignment="1">
      <alignment horizontal="center" vertical="center"/>
      <protection/>
    </xf>
    <xf numFmtId="0" fontId="3" fillId="2" borderId="12" xfId="21" applyFont="1" applyFill="1" applyBorder="1" applyAlignment="1">
      <alignment horizontal="center" vertical="center"/>
      <protection/>
    </xf>
    <xf numFmtId="0" fontId="3" fillId="2" borderId="9" xfId="21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164" fontId="3" fillId="0" borderId="13" xfId="2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4" fontId="4" fillId="0" borderId="13" xfId="2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64" fontId="3" fillId="0" borderId="9" xfId="2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4" fontId="3" fillId="0" borderId="0" xfId="2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65" fontId="3" fillId="0" borderId="14" xfId="22" applyNumberFormat="1" applyFont="1" applyBorder="1" applyAlignment="1" applyProtection="1">
      <alignment horizontal="center" vertical="top" wrapText="1"/>
      <protection locked="0"/>
    </xf>
    <xf numFmtId="165" fontId="3" fillId="0" borderId="14" xfId="22" applyNumberFormat="1" applyFont="1" applyBorder="1" applyAlignment="1" applyProtection="1">
      <alignment horizontal="center" vertical="top" wrapText="1"/>
      <protection locked="0"/>
    </xf>
    <xf numFmtId="165" fontId="3" fillId="0" borderId="0" xfId="22" applyNumberFormat="1" applyFont="1" applyBorder="1" applyAlignment="1" applyProtection="1">
      <alignment horizontal="center" vertical="top" wrapText="1"/>
      <protection locked="0"/>
    </xf>
    <xf numFmtId="165" fontId="3" fillId="0" borderId="0" xfId="22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view="pageBreakPreview" zoomScaleSheetLayoutView="100" workbookViewId="0" topLeftCell="A1">
      <selection activeCell="A1" sqref="A1:H1"/>
    </sheetView>
  </sheetViews>
  <sheetFormatPr defaultColWidth="9.28125" defaultRowHeight="15"/>
  <cols>
    <col min="1" max="1" width="3.7109375" style="0" customWidth="1"/>
    <col min="2" max="2" width="51.28125" style="0" customWidth="1"/>
    <col min="3" max="8" width="14.28125" style="0" customWidth="1"/>
  </cols>
  <sheetData>
    <row r="1" spans="1:8" s="4" customFormat="1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ht="1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s="4" customFormat="1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s="4" customFormat="1" ht="1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4" customFormat="1" ht="15">
      <c r="A5" s="15"/>
      <c r="B5" s="16"/>
      <c r="C5" s="17"/>
      <c r="D5" s="17"/>
      <c r="E5" s="17"/>
      <c r="F5" s="17"/>
      <c r="G5" s="17"/>
      <c r="H5" s="17"/>
    </row>
    <row r="6" spans="1:8" s="4" customFormat="1" ht="15">
      <c r="A6" s="18" t="s">
        <v>11</v>
      </c>
      <c r="B6" s="19"/>
      <c r="C6" s="20">
        <f>SUM(C7:C14)</f>
        <v>2144295684.4500012</v>
      </c>
      <c r="D6" s="20">
        <f aca="true" t="shared" si="0" ref="D6:H6">SUM(D7:D14)</f>
        <v>380803075.56</v>
      </c>
      <c r="E6" s="20">
        <f t="shared" si="0"/>
        <v>2525098760.0099993</v>
      </c>
      <c r="F6" s="20">
        <f t="shared" si="0"/>
        <v>968302851.9199996</v>
      </c>
      <c r="G6" s="20">
        <f t="shared" si="0"/>
        <v>968333145.1899995</v>
      </c>
      <c r="H6" s="20">
        <f t="shared" si="0"/>
        <v>1556795908.09</v>
      </c>
    </row>
    <row r="7" spans="1:8" s="4" customFormat="1" ht="15">
      <c r="A7" s="21"/>
      <c r="B7" s="22" t="s">
        <v>12</v>
      </c>
      <c r="C7" s="23">
        <v>39740010.28000001</v>
      </c>
      <c r="D7" s="23">
        <v>1214481.4500000002</v>
      </c>
      <c r="E7" s="23">
        <v>40954491.73000001</v>
      </c>
      <c r="F7" s="23">
        <v>15833720.71</v>
      </c>
      <c r="G7" s="23">
        <v>16259999.129999999</v>
      </c>
      <c r="H7" s="23">
        <f>E7-F7</f>
        <v>25120771.02000001</v>
      </c>
    </row>
    <row r="8" spans="1:8" s="4" customFormat="1" ht="15">
      <c r="A8" s="21"/>
      <c r="B8" s="22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f aca="true" t="shared" si="1" ref="H8:H40">E8-F8</f>
        <v>0</v>
      </c>
    </row>
    <row r="9" spans="1:8" s="4" customFormat="1" ht="15">
      <c r="A9" s="21"/>
      <c r="B9" s="22" t="s">
        <v>14</v>
      </c>
      <c r="C9" s="23">
        <v>240159980.07000005</v>
      </c>
      <c r="D9" s="23">
        <v>17820779.269999996</v>
      </c>
      <c r="E9" s="23">
        <v>257980759.34</v>
      </c>
      <c r="F9" s="23">
        <v>99341180.13999996</v>
      </c>
      <c r="G9" s="23">
        <v>99349932.34999996</v>
      </c>
      <c r="H9" s="23">
        <f t="shared" si="1"/>
        <v>158639579.20000005</v>
      </c>
    </row>
    <row r="10" spans="1:8" s="4" customFormat="1" ht="15">
      <c r="A10" s="21"/>
      <c r="B10" s="22" t="s">
        <v>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f t="shared" si="1"/>
        <v>0</v>
      </c>
    </row>
    <row r="11" spans="1:8" s="4" customFormat="1" ht="15">
      <c r="A11" s="21"/>
      <c r="B11" s="22" t="s">
        <v>16</v>
      </c>
      <c r="C11" s="23">
        <v>290718766.6200001</v>
      </c>
      <c r="D11" s="23">
        <v>61565076.73</v>
      </c>
      <c r="E11" s="23">
        <v>352283843.34999985</v>
      </c>
      <c r="F11" s="23">
        <v>145911784.64999998</v>
      </c>
      <c r="G11" s="23">
        <v>146298922.09999996</v>
      </c>
      <c r="H11" s="23">
        <f t="shared" si="1"/>
        <v>206372058.69999987</v>
      </c>
    </row>
    <row r="12" spans="1:8" s="4" customFormat="1" ht="15">
      <c r="A12" s="21"/>
      <c r="B12" s="22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</row>
    <row r="13" spans="1:8" s="4" customFormat="1" ht="15">
      <c r="A13" s="21"/>
      <c r="B13" s="22" t="s">
        <v>18</v>
      </c>
      <c r="C13" s="23">
        <v>1267711479.820001</v>
      </c>
      <c r="D13" s="23">
        <v>184994593.10999998</v>
      </c>
      <c r="E13" s="23">
        <v>1452706072.9299994</v>
      </c>
      <c r="F13" s="23">
        <v>579368370.6599996</v>
      </c>
      <c r="G13" s="23">
        <v>577731832.4599996</v>
      </c>
      <c r="H13" s="23">
        <f t="shared" si="1"/>
        <v>873337702.2699997</v>
      </c>
    </row>
    <row r="14" spans="1:8" s="4" customFormat="1" ht="15">
      <c r="A14" s="21"/>
      <c r="B14" s="22" t="s">
        <v>19</v>
      </c>
      <c r="C14" s="23">
        <v>305965447.6600002</v>
      </c>
      <c r="D14" s="23">
        <v>115208145.00000001</v>
      </c>
      <c r="E14" s="23">
        <v>421173592.6600002</v>
      </c>
      <c r="F14" s="23">
        <v>127847795.75999993</v>
      </c>
      <c r="G14" s="23">
        <v>128692459.14999995</v>
      </c>
      <c r="H14" s="23">
        <f t="shared" si="1"/>
        <v>293325796.9000003</v>
      </c>
    </row>
    <row r="15" spans="1:8" s="4" customFormat="1" ht="15">
      <c r="A15" s="24"/>
      <c r="B15" s="22"/>
      <c r="C15" s="23"/>
      <c r="D15" s="23"/>
      <c r="E15" s="23"/>
      <c r="F15" s="23"/>
      <c r="G15" s="23"/>
      <c r="H15" s="23"/>
    </row>
    <row r="16" spans="1:8" s="4" customFormat="1" ht="15">
      <c r="A16" s="18" t="s">
        <v>20</v>
      </c>
      <c r="B16" s="25"/>
      <c r="C16" s="20">
        <f>SUM(C17:C23)</f>
        <v>1858173017.9</v>
      </c>
      <c r="D16" s="20">
        <f aca="true" t="shared" si="2" ref="D16:H16">SUM(D17:D23)</f>
        <v>1016278143.6599991</v>
      </c>
      <c r="E16" s="20">
        <f t="shared" si="2"/>
        <v>2874451161.5600023</v>
      </c>
      <c r="F16" s="20">
        <f t="shared" si="2"/>
        <v>1052114325.3399998</v>
      </c>
      <c r="G16" s="20">
        <f t="shared" si="2"/>
        <v>967296559.9100001</v>
      </c>
      <c r="H16" s="20">
        <f t="shared" si="2"/>
        <v>1822336836.2200024</v>
      </c>
    </row>
    <row r="17" spans="1:8" s="4" customFormat="1" ht="15">
      <c r="A17" s="21"/>
      <c r="B17" s="22" t="s">
        <v>21</v>
      </c>
      <c r="C17" s="23">
        <v>466225782.27</v>
      </c>
      <c r="D17" s="23">
        <v>12146314.519999996</v>
      </c>
      <c r="E17" s="23">
        <v>478372096.78999996</v>
      </c>
      <c r="F17" s="23">
        <v>217245315.83999997</v>
      </c>
      <c r="G17" s="23">
        <v>215726739.11</v>
      </c>
      <c r="H17" s="23">
        <f t="shared" si="1"/>
        <v>261126780.95</v>
      </c>
    </row>
    <row r="18" spans="1:8" s="4" customFormat="1" ht="15">
      <c r="A18" s="21"/>
      <c r="B18" s="22" t="s">
        <v>22</v>
      </c>
      <c r="C18" s="23">
        <v>901615804.47</v>
      </c>
      <c r="D18" s="23">
        <v>895901134.0199991</v>
      </c>
      <c r="E18" s="23">
        <v>1797516938.4900022</v>
      </c>
      <c r="F18" s="23">
        <v>542330529.4899999</v>
      </c>
      <c r="G18" s="23">
        <v>493799186.25999993</v>
      </c>
      <c r="H18" s="23">
        <f t="shared" si="1"/>
        <v>1255186409.0000024</v>
      </c>
    </row>
    <row r="19" spans="1:8" s="4" customFormat="1" ht="15">
      <c r="A19" s="21"/>
      <c r="B19" s="22" t="s">
        <v>23</v>
      </c>
      <c r="C19" s="23">
        <v>72334685.74000001</v>
      </c>
      <c r="D19" s="23">
        <v>25646443.47</v>
      </c>
      <c r="E19" s="23">
        <v>97981129.21</v>
      </c>
      <c r="F19" s="23">
        <v>34971630.67000001</v>
      </c>
      <c r="G19" s="23">
        <v>32226525.820000008</v>
      </c>
      <c r="H19" s="23">
        <f t="shared" si="1"/>
        <v>63009498.539999984</v>
      </c>
    </row>
    <row r="20" spans="1:8" s="4" customFormat="1" ht="15">
      <c r="A20" s="21"/>
      <c r="B20" s="22" t="s">
        <v>24</v>
      </c>
      <c r="C20" s="23">
        <v>133908704.58999999</v>
      </c>
      <c r="D20" s="23">
        <v>56632414.67000001</v>
      </c>
      <c r="E20" s="23">
        <v>190541119.26000002</v>
      </c>
      <c r="F20" s="23">
        <v>113893127.72999999</v>
      </c>
      <c r="G20" s="23">
        <v>97895796.56</v>
      </c>
      <c r="H20" s="23">
        <f t="shared" si="1"/>
        <v>76647991.53000003</v>
      </c>
    </row>
    <row r="21" spans="1:8" s="4" customFormat="1" ht="15">
      <c r="A21" s="21"/>
      <c r="B21" s="22" t="s">
        <v>25</v>
      </c>
      <c r="C21" s="23">
        <v>80843080.44999999</v>
      </c>
      <c r="D21" s="23">
        <v>17452486.070000004</v>
      </c>
      <c r="E21" s="23">
        <v>98295566.51999998</v>
      </c>
      <c r="F21" s="23">
        <v>24821465.930000003</v>
      </c>
      <c r="G21" s="23">
        <v>23140761.34000001</v>
      </c>
      <c r="H21" s="23">
        <f t="shared" si="1"/>
        <v>73474100.58999997</v>
      </c>
    </row>
    <row r="22" spans="1:8" s="4" customFormat="1" ht="15">
      <c r="A22" s="21"/>
      <c r="B22" s="22" t="s">
        <v>26</v>
      </c>
      <c r="C22" s="23">
        <v>155687261.42</v>
      </c>
      <c r="D22" s="23">
        <v>8199350.909999996</v>
      </c>
      <c r="E22" s="23">
        <v>163886612.33</v>
      </c>
      <c r="F22" s="23">
        <v>90922766.92999999</v>
      </c>
      <c r="G22" s="23">
        <v>80303703.32</v>
      </c>
      <c r="H22" s="23">
        <f t="shared" si="1"/>
        <v>72963845.40000002</v>
      </c>
    </row>
    <row r="23" spans="1:8" s="4" customFormat="1" ht="15">
      <c r="A23" s="21"/>
      <c r="B23" s="22" t="s">
        <v>27</v>
      </c>
      <c r="C23" s="23">
        <v>47557698.96</v>
      </c>
      <c r="D23" s="23">
        <v>300000</v>
      </c>
      <c r="E23" s="23">
        <v>47857698.96</v>
      </c>
      <c r="F23" s="23">
        <v>27929488.75</v>
      </c>
      <c r="G23" s="23">
        <v>24203847.5</v>
      </c>
      <c r="H23" s="23">
        <f t="shared" si="1"/>
        <v>19928210.21</v>
      </c>
    </row>
    <row r="24" spans="1:8" s="4" customFormat="1" ht="15">
      <c r="A24" s="24"/>
      <c r="B24" s="22"/>
      <c r="C24" s="23"/>
      <c r="D24" s="23"/>
      <c r="E24" s="23"/>
      <c r="F24" s="23"/>
      <c r="G24" s="23"/>
      <c r="H24" s="23"/>
    </row>
    <row r="25" spans="1:8" s="4" customFormat="1" ht="15">
      <c r="A25" s="18" t="s">
        <v>28</v>
      </c>
      <c r="B25" s="25"/>
      <c r="C25" s="20">
        <f>SUM(C26:C34)</f>
        <v>1123393161.42</v>
      </c>
      <c r="D25" s="20">
        <f aca="true" t="shared" si="3" ref="D25:H25">SUM(D26:D34)</f>
        <v>170646050.92</v>
      </c>
      <c r="E25" s="20">
        <f t="shared" si="3"/>
        <v>1294039212.3399997</v>
      </c>
      <c r="F25" s="20">
        <f t="shared" si="3"/>
        <v>429130010.39</v>
      </c>
      <c r="G25" s="20">
        <f t="shared" si="3"/>
        <v>425676493.34000003</v>
      </c>
      <c r="H25" s="20">
        <f t="shared" si="3"/>
        <v>864909201.9499998</v>
      </c>
    </row>
    <row r="26" spans="1:8" s="4" customFormat="1" ht="15">
      <c r="A26" s="21"/>
      <c r="B26" s="22" t="s">
        <v>29</v>
      </c>
      <c r="C26" s="23">
        <v>94656409.64999999</v>
      </c>
      <c r="D26" s="23">
        <v>67868726.1</v>
      </c>
      <c r="E26" s="23">
        <v>162525135.74999997</v>
      </c>
      <c r="F26" s="23">
        <v>43052499.98999997</v>
      </c>
      <c r="G26" s="23">
        <v>43049484.24000001</v>
      </c>
      <c r="H26" s="23">
        <f t="shared" si="1"/>
        <v>119472635.75999999</v>
      </c>
    </row>
    <row r="27" spans="1:8" s="4" customFormat="1" ht="15">
      <c r="A27" s="21"/>
      <c r="B27" s="22" t="s">
        <v>30</v>
      </c>
      <c r="C27" s="23">
        <v>5650350</v>
      </c>
      <c r="D27" s="23">
        <v>11800800.55</v>
      </c>
      <c r="E27" s="23">
        <v>17451150.55</v>
      </c>
      <c r="F27" s="23">
        <v>1154352.67</v>
      </c>
      <c r="G27" s="23">
        <v>1077490.44</v>
      </c>
      <c r="H27" s="23">
        <f t="shared" si="1"/>
        <v>16296797.88</v>
      </c>
    </row>
    <row r="28" spans="1:8" s="4" customFormat="1" ht="15">
      <c r="A28" s="21"/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1"/>
        <v>0</v>
      </c>
    </row>
    <row r="29" spans="1:8" s="4" customFormat="1" ht="15">
      <c r="A29" s="21"/>
      <c r="B29" s="22" t="s">
        <v>32</v>
      </c>
      <c r="C29" s="23">
        <v>587704020.9400002</v>
      </c>
      <c r="D29" s="23">
        <v>-15800928.210000003</v>
      </c>
      <c r="E29" s="23">
        <v>571903092.73</v>
      </c>
      <c r="F29" s="23">
        <v>183799910.07000002</v>
      </c>
      <c r="G29" s="23">
        <v>183608237.23000005</v>
      </c>
      <c r="H29" s="23">
        <f t="shared" si="1"/>
        <v>388103182.65999997</v>
      </c>
    </row>
    <row r="30" spans="1:8" s="4" customFormat="1" ht="15">
      <c r="A30" s="21"/>
      <c r="B30" s="22" t="s">
        <v>33</v>
      </c>
      <c r="C30" s="23">
        <v>364818154.4499999</v>
      </c>
      <c r="D30" s="23">
        <v>31775869.990000002</v>
      </c>
      <c r="E30" s="23">
        <v>396594024.43999994</v>
      </c>
      <c r="F30" s="23">
        <v>156077625.35</v>
      </c>
      <c r="G30" s="23">
        <v>156270348.06</v>
      </c>
      <c r="H30" s="23">
        <f t="shared" si="1"/>
        <v>240516399.08999994</v>
      </c>
    </row>
    <row r="31" spans="1:8" s="4" customFormat="1" ht="15">
      <c r="A31" s="21"/>
      <c r="B31" s="22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1"/>
        <v>0</v>
      </c>
    </row>
    <row r="32" spans="1:8" s="4" customFormat="1" ht="15">
      <c r="A32" s="21"/>
      <c r="B32" s="22" t="s">
        <v>35</v>
      </c>
      <c r="C32" s="23">
        <v>36080507.11000001</v>
      </c>
      <c r="D32" s="23">
        <v>48314263.260000005</v>
      </c>
      <c r="E32" s="23">
        <v>84394770.37</v>
      </c>
      <c r="F32" s="23">
        <v>25976976.97</v>
      </c>
      <c r="G32" s="23">
        <v>22565062.05</v>
      </c>
      <c r="H32" s="23">
        <f t="shared" si="1"/>
        <v>58417793.400000006</v>
      </c>
    </row>
    <row r="33" spans="1:8" s="4" customFormat="1" ht="15">
      <c r="A33" s="21"/>
      <c r="B33" s="22" t="s">
        <v>36</v>
      </c>
      <c r="C33" s="23">
        <v>34483719.269999996</v>
      </c>
      <c r="D33" s="23">
        <v>26687319.23</v>
      </c>
      <c r="E33" s="23">
        <v>61171038.49999999</v>
      </c>
      <c r="F33" s="23">
        <v>19068645.340000004</v>
      </c>
      <c r="G33" s="23">
        <v>19105871.32</v>
      </c>
      <c r="H33" s="23">
        <f t="shared" si="1"/>
        <v>42102393.15999999</v>
      </c>
    </row>
    <row r="34" spans="1:8" s="4" customFormat="1" ht="15">
      <c r="A34" s="21"/>
      <c r="B34" s="22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1"/>
        <v>0</v>
      </c>
    </row>
    <row r="35" spans="1:8" s="4" customFormat="1" ht="15">
      <c r="A35" s="24"/>
      <c r="B35" s="22"/>
      <c r="C35" s="23"/>
      <c r="D35" s="23"/>
      <c r="E35" s="23"/>
      <c r="F35" s="23"/>
      <c r="G35" s="23"/>
      <c r="H35" s="23"/>
    </row>
    <row r="36" spans="1:8" s="4" customFormat="1" ht="15">
      <c r="A36" s="18" t="s">
        <v>38</v>
      </c>
      <c r="B36" s="25"/>
      <c r="C36" s="20">
        <f>SUM(C37:C40)</f>
        <v>192481891.56000003</v>
      </c>
      <c r="D36" s="20">
        <f aca="true" t="shared" si="4" ref="D36:H36">SUM(D37:D40)</f>
        <v>0</v>
      </c>
      <c r="E36" s="20">
        <f t="shared" si="4"/>
        <v>192481891.56000003</v>
      </c>
      <c r="F36" s="20">
        <f t="shared" si="4"/>
        <v>91666983.56</v>
      </c>
      <c r="G36" s="20">
        <f t="shared" si="4"/>
        <v>91666983.56</v>
      </c>
      <c r="H36" s="20">
        <f t="shared" si="4"/>
        <v>100814908.00000003</v>
      </c>
    </row>
    <row r="37" spans="1:8" s="4" customFormat="1" ht="15">
      <c r="A37" s="21"/>
      <c r="B37" s="22" t="s">
        <v>39</v>
      </c>
      <c r="C37" s="23">
        <v>192481891.56000003</v>
      </c>
      <c r="D37" s="23">
        <v>0</v>
      </c>
      <c r="E37" s="23">
        <v>192481891.56000003</v>
      </c>
      <c r="F37" s="23">
        <v>91666983.56</v>
      </c>
      <c r="G37" s="23">
        <v>91666983.56</v>
      </c>
      <c r="H37" s="23">
        <f t="shared" si="1"/>
        <v>100814908.00000003</v>
      </c>
    </row>
    <row r="38" spans="1:8" s="4" customFormat="1" ht="21.6">
      <c r="A38" s="21"/>
      <c r="B38" s="22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1"/>
        <v>0</v>
      </c>
    </row>
    <row r="39" spans="1:8" s="4" customFormat="1" ht="15">
      <c r="A39" s="21"/>
      <c r="B39" s="22" t="s">
        <v>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1"/>
        <v>0</v>
      </c>
    </row>
    <row r="40" spans="1:8" s="4" customFormat="1" ht="15">
      <c r="A40" s="21"/>
      <c r="B40" s="22" t="s">
        <v>42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1"/>
        <v>0</v>
      </c>
    </row>
    <row r="41" spans="1:8" s="4" customFormat="1" ht="15">
      <c r="A41" s="24"/>
      <c r="B41" s="22"/>
      <c r="C41" s="23"/>
      <c r="D41" s="23"/>
      <c r="E41" s="23"/>
      <c r="F41" s="23"/>
      <c r="G41" s="23"/>
      <c r="H41" s="23"/>
    </row>
    <row r="42" spans="1:8" s="4" customFormat="1" ht="15">
      <c r="A42" s="26"/>
      <c r="B42" s="27" t="s">
        <v>43</v>
      </c>
      <c r="C42" s="28">
        <f>C6+C16+C25+C36</f>
        <v>5318343755.330002</v>
      </c>
      <c r="D42" s="28">
        <f aca="true" t="shared" si="5" ref="D42:H42">D6+D16+D25+D36</f>
        <v>1567727270.1399992</v>
      </c>
      <c r="E42" s="28">
        <f t="shared" si="5"/>
        <v>6886071025.470002</v>
      </c>
      <c r="F42" s="28">
        <f t="shared" si="5"/>
        <v>2541214171.209999</v>
      </c>
      <c r="G42" s="28">
        <f t="shared" si="5"/>
        <v>2452973181.9999995</v>
      </c>
      <c r="H42" s="28">
        <f t="shared" si="5"/>
        <v>4344856854.260002</v>
      </c>
    </row>
    <row r="43" spans="1:8" s="4" customFormat="1" ht="15">
      <c r="A43" s="29"/>
      <c r="B43" s="30"/>
      <c r="C43" s="31"/>
      <c r="D43" s="31"/>
      <c r="E43" s="31"/>
      <c r="F43" s="31"/>
      <c r="G43" s="31"/>
      <c r="H43" s="31"/>
    </row>
    <row r="44" spans="1:8" s="4" customFormat="1" ht="15">
      <c r="A44" s="29"/>
      <c r="B44" s="30"/>
      <c r="C44" s="31"/>
      <c r="D44" s="31"/>
      <c r="E44" s="31"/>
      <c r="F44" s="31"/>
      <c r="G44" s="31"/>
      <c r="H44" s="31"/>
    </row>
    <row r="45" spans="1:8" s="4" customFormat="1" ht="15">
      <c r="A45" s="29"/>
      <c r="B45" s="30"/>
      <c r="C45" s="31"/>
      <c r="D45" s="31"/>
      <c r="E45" s="31"/>
      <c r="F45" s="31"/>
      <c r="G45" s="31"/>
      <c r="H45" s="31"/>
    </row>
    <row r="46" spans="1:8" s="4" customFormat="1" ht="15">
      <c r="A46" s="29"/>
      <c r="B46" s="30"/>
      <c r="C46" s="31"/>
      <c r="D46" s="31"/>
      <c r="E46" s="31"/>
      <c r="F46" s="31"/>
      <c r="G46" s="31"/>
      <c r="H46" s="31"/>
    </row>
    <row r="47" spans="1:8" s="4" customFormat="1" ht="15">
      <c r="A47" s="29"/>
      <c r="B47" s="30"/>
      <c r="C47" s="31"/>
      <c r="D47" s="31"/>
      <c r="E47" s="31"/>
      <c r="F47" s="31"/>
      <c r="G47" s="31"/>
      <c r="H47" s="31"/>
    </row>
    <row r="48" spans="1:8" s="4" customFormat="1" ht="15">
      <c r="A48" s="29"/>
      <c r="B48" s="30"/>
      <c r="C48" s="31"/>
      <c r="D48" s="31"/>
      <c r="E48" s="31"/>
      <c r="F48" s="31"/>
      <c r="G48" s="31"/>
      <c r="H48" s="31"/>
    </row>
    <row r="49" spans="1:8" s="4" customFormat="1" ht="15">
      <c r="A49" s="32"/>
      <c r="B49" s="32"/>
      <c r="C49" s="32"/>
      <c r="D49" s="32"/>
      <c r="E49" s="32"/>
      <c r="F49" s="32"/>
      <c r="G49" s="32"/>
      <c r="H49" s="32"/>
    </row>
    <row r="50" spans="1:8" s="4" customFormat="1" ht="15">
      <c r="A50" s="32"/>
      <c r="B50" s="32"/>
      <c r="C50" s="32"/>
      <c r="D50" s="32"/>
      <c r="E50" s="32"/>
      <c r="F50" s="32"/>
      <c r="G50" s="32"/>
      <c r="H50" s="32"/>
    </row>
    <row r="51" spans="1:8" s="4" customFormat="1" ht="15">
      <c r="A51" s="32"/>
      <c r="B51" s="32"/>
      <c r="C51" s="32"/>
      <c r="D51" s="32"/>
      <c r="E51" s="32"/>
      <c r="F51" s="32"/>
      <c r="G51" s="32"/>
      <c r="H51" s="32"/>
    </row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pans="2:7" s="4" customFormat="1" ht="15">
      <c r="B60" s="33" t="s">
        <v>44</v>
      </c>
      <c r="E60" s="34" t="s">
        <v>45</v>
      </c>
      <c r="F60" s="34"/>
      <c r="G60" s="34"/>
    </row>
    <row r="61" spans="2:7" s="4" customFormat="1" ht="15">
      <c r="B61" s="35" t="s">
        <v>46</v>
      </c>
      <c r="E61" s="36" t="s">
        <v>47</v>
      </c>
      <c r="F61" s="36"/>
      <c r="G61" s="36"/>
    </row>
    <row r="62" s="4" customFormat="1" ht="30" customHeight="1"/>
    <row r="63" s="4" customFormat="1" ht="11.25" customHeight="1">
      <c r="C63" s="37"/>
    </row>
  </sheetData>
  <mergeCells count="6">
    <mergeCell ref="A1:H1"/>
    <mergeCell ref="A2:B4"/>
    <mergeCell ref="C2:G2"/>
    <mergeCell ref="H2:H3"/>
    <mergeCell ref="E60:G60"/>
    <mergeCell ref="E61:G61"/>
  </mergeCells>
  <printOptions/>
  <pageMargins left="0.7" right="0.7" top="0.75" bottom="0.75" header="0.3" footer="0.3"/>
  <pageSetup horizontalDpi="600" verticalDpi="600" orientation="portrait" scale="64" r:id="rId2"/>
  <ignoredErrors>
    <ignoredError sqref="C6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2019-07-30T17:32:03Z</dcterms:created>
  <dcterms:modified xsi:type="dcterms:W3CDTF">2019-07-30T17:34:53Z</dcterms:modified>
  <cp:category/>
  <cp:version/>
  <cp:contentType/>
  <cp:contentStatus/>
</cp:coreProperties>
</file>